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Schulen\Abfallwirtschaft\AWK\Aktualisierung Mrz. 2022\"/>
    </mc:Choice>
  </mc:AlternateContent>
  <bookViews>
    <workbookView xWindow="0" yWindow="0" windowWidth="27420" windowHeight="1057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Tabelle1!$A$1:$G$64</definedName>
  </definedNames>
  <calcPr calcId="162913"/>
</workbook>
</file>

<file path=xl/calcChain.xml><?xml version="1.0" encoding="utf-8"?>
<calcChain xmlns="http://schemas.openxmlformats.org/spreadsheetml/2006/main">
  <c r="E49" i="1" l="1"/>
  <c r="G28" i="1"/>
  <c r="G29" i="1"/>
  <c r="G39" i="1"/>
  <c r="G38" i="1"/>
  <c r="G35" i="1"/>
  <c r="G34" i="1"/>
  <c r="G33" i="1"/>
  <c r="G32" i="1"/>
  <c r="G27" i="1"/>
  <c r="G26" i="1"/>
  <c r="G30" i="1" s="1"/>
  <c r="B61" i="1" s="1"/>
  <c r="G18" i="1"/>
  <c r="G19" i="1"/>
  <c r="G23" i="1"/>
  <c r="G22" i="1"/>
  <c r="G24" i="1" s="1"/>
  <c r="B60" i="1" s="1"/>
  <c r="G11" i="1"/>
  <c r="G16" i="1" s="1"/>
  <c r="B58" i="1" s="1"/>
  <c r="G12" i="1"/>
  <c r="G13" i="1"/>
  <c r="G14" i="1"/>
  <c r="G15" i="1"/>
  <c r="G10" i="1"/>
  <c r="G21" i="1"/>
  <c r="G25" i="1"/>
  <c r="G31" i="1"/>
  <c r="G36" i="1" s="1"/>
  <c r="B62" i="1" s="1"/>
  <c r="G37" i="1"/>
  <c r="G40" i="1" s="1"/>
  <c r="B63" i="1" s="1"/>
  <c r="B6" i="1"/>
  <c r="E63" i="1" s="1"/>
  <c r="C6" i="1"/>
  <c r="D5" i="1"/>
  <c r="D4" i="1"/>
  <c r="D6" i="1"/>
  <c r="C60" i="1" s="1"/>
  <c r="D60" i="1" s="1"/>
  <c r="F60" i="1" s="1"/>
  <c r="G17" i="1"/>
  <c r="G20" i="1" s="1"/>
  <c r="B59" i="1" s="1"/>
  <c r="G49" i="1"/>
  <c r="E59" i="1"/>
  <c r="E62" i="1"/>
  <c r="E60" i="1"/>
  <c r="C58" i="1"/>
  <c r="D58" i="1" s="1"/>
  <c r="C59" i="1" l="1"/>
  <c r="D59" i="1" s="1"/>
  <c r="F59" i="1" s="1"/>
  <c r="C61" i="1"/>
  <c r="D61" i="1" s="1"/>
  <c r="C63" i="1"/>
  <c r="D63" i="1" s="1"/>
  <c r="F63" i="1" s="1"/>
  <c r="E58" i="1"/>
  <c r="F58" i="1" s="1"/>
  <c r="C62" i="1"/>
  <c r="D62" i="1" s="1"/>
  <c r="F62" i="1" s="1"/>
  <c r="E61" i="1"/>
  <c r="F61" i="1" l="1"/>
</calcChain>
</file>

<file path=xl/sharedStrings.xml><?xml version="1.0" encoding="utf-8"?>
<sst xmlns="http://schemas.openxmlformats.org/spreadsheetml/2006/main" count="75" uniqueCount="51">
  <si>
    <t>Abfallart</t>
  </si>
  <si>
    <t>Restmüll</t>
  </si>
  <si>
    <t>Altpapier</t>
  </si>
  <si>
    <t>Weißglas</t>
  </si>
  <si>
    <t>Buntglas</t>
  </si>
  <si>
    <t>Biotonne</t>
  </si>
  <si>
    <t>Berechnete Menge in kg</t>
  </si>
  <si>
    <t xml:space="preserve"> </t>
  </si>
  <si>
    <t>*Anzahl der jährlichen Entleerungen</t>
  </si>
  <si>
    <t xml:space="preserve">Die mit *Stern gekennzeichneten Felder müssen befüllt sein für die Berechnung </t>
  </si>
  <si>
    <t>*Anzahl der Abfall-behälter</t>
  </si>
  <si>
    <t>*durch-schn. Füll-grad (0,25 bis 1)</t>
  </si>
  <si>
    <t>Füllgrad: Bitte einen entsprechenden Wert statt 1 einsetzen, falls der Behälter im Durchschnitt nicht voll ist (z.B. halbvoll: 0,5, dreiviertelvoll: 0,75)</t>
  </si>
  <si>
    <t>für die Daten verantwortlich:</t>
  </si>
  <si>
    <t>Summe</t>
  </si>
  <si>
    <t>Abfallanfall in kg/ Person</t>
  </si>
  <si>
    <t>Anzahl Personen der Schule an diesem Standort</t>
  </si>
  <si>
    <t>Anzahl der Personen am Standort insgesamt</t>
  </si>
  <si>
    <t>A) Hilfstabelle für die Berechnung der Menge an Siedlungsabfällen über das spezifische Gewicht</t>
  </si>
  <si>
    <t xml:space="preserve">Abfall-anfall am Standort in kg </t>
  </si>
  <si>
    <t>kg</t>
  </si>
  <si>
    <t>Berechnete Menge in kg am Standort</t>
  </si>
  <si>
    <t>Schule:</t>
  </si>
  <si>
    <t>Personenanzahl</t>
  </si>
  <si>
    <t>Insgesamt am Standort</t>
  </si>
  <si>
    <t>SUMME RM</t>
  </si>
  <si>
    <t>SUMME AP</t>
  </si>
  <si>
    <t>SUMME WG</t>
  </si>
  <si>
    <t>SUMME BG</t>
  </si>
  <si>
    <t>SUMME BIO</t>
  </si>
  <si>
    <t>Fassungs-vermögen in l</t>
  </si>
  <si>
    <t xml:space="preserve">Faktor für die Berechnung der kg laut Umrechnungs-tabelle </t>
  </si>
  <si>
    <t>Angaben zu den am Standort befindlichen Abfallbehältern erhalten Sie entweder bei der MA 48 Behälterreferat (Tel. 58817 48130) oder über die MA 56 - Frau Jutta Sander (Tel. 59916 95062).</t>
  </si>
  <si>
    <t>Bezugsjahr 
20xx/xx</t>
  </si>
  <si>
    <t>Plastikflaschen, Getränkekartons, Dosen</t>
  </si>
  <si>
    <t>SUMME PGD</t>
  </si>
  <si>
    <t>PGD</t>
  </si>
  <si>
    <t>Beispiel für Plastikflaschen, Getränkekartons, Dosen (PGD)</t>
  </si>
  <si>
    <t>1 Container zu 240 l, 14-tägiges Entsorgungsintervall (26 Entleerungen), zu drei Viertel voll (0,75)</t>
  </si>
  <si>
    <r>
      <t xml:space="preserve">Link zur </t>
    </r>
    <r>
      <rPr>
        <b/>
        <sz val="10"/>
        <color indexed="10"/>
        <rFont val="Arial"/>
        <family val="2"/>
      </rPr>
      <t>Umrechnungstabelle</t>
    </r>
    <r>
      <rPr>
        <b/>
        <sz val="10"/>
        <rFont val="Arial"/>
        <family val="2"/>
      </rPr>
      <t xml:space="preserve">: http://images.umweltberatung.at/htm/abfallumrechnungstabelle_wien.pdf </t>
    </r>
  </si>
  <si>
    <t>* Schule</t>
  </si>
  <si>
    <t>Andere</t>
  </si>
  <si>
    <t>Je nach Fassungsvermögen des Behälters den entsprechenden Gewichtswert aus  Tabelle A) verwenden</t>
  </si>
  <si>
    <t>B) Berechnung der Abfallmenge bei gemeinsam genutztem Müllraum</t>
  </si>
  <si>
    <t xml:space="preserve">Berechnungshilfe für die Menge an Siedlungsabfällen (Restmüll, etc.) in kg </t>
  </si>
  <si>
    <t xml:space="preserve">Der Anteil der Schule am insgesamt im Müllraum erfassten Abfälle kann berechnet werden entsprechend dem Verhältnis der Personenzahl am Standort. </t>
  </si>
  <si>
    <t>In der ersten Spalte wird automatisch der Wert aus Tabelle A) eingetragen, die Daten für die Personenzahlen stammen aus der ersten Tabelle.</t>
  </si>
  <si>
    <t>kg voller Behälter</t>
  </si>
  <si>
    <t>Schüler*innen</t>
  </si>
  <si>
    <t>Mitarbeiter*innen</t>
  </si>
  <si>
    <t>Falls am Standort außer der Schule noch andere Nutzer*innen den Müllraum verwenden: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</si>
</sst>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3"/>
      <color rgb="FFFF0000"/>
      <name val="Arial"/>
      <family val="2"/>
    </font>
    <font>
      <b/>
      <sz val="10"/>
      <color rgb="FF3333FF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 applyAlignment="1" applyProtection="1">
      <alignment vertical="center"/>
    </xf>
    <xf numFmtId="43" fontId="0" fillId="0" borderId="1" xfId="1" applyFont="1" applyFill="1" applyBorder="1" applyAlignment="1" applyProtection="1">
      <alignment vertical="center"/>
    </xf>
    <xf numFmtId="43" fontId="0" fillId="0" borderId="1" xfId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vertical="center"/>
      <protection locked="0"/>
    </xf>
    <xf numFmtId="3" fontId="2" fillId="3" borderId="1" xfId="0" applyNumberFormat="1" applyFont="1" applyFill="1" applyBorder="1" applyAlignment="1" applyProtection="1">
      <alignment vertical="center"/>
    </xf>
    <xf numFmtId="43" fontId="2" fillId="3" borderId="1" xfId="1" applyFont="1" applyFill="1" applyBorder="1" applyAlignment="1" applyProtection="1">
      <alignment vertical="center"/>
    </xf>
    <xf numFmtId="43" fontId="2" fillId="3" borderId="1" xfId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/>
    </xf>
    <xf numFmtId="43" fontId="0" fillId="0" borderId="1" xfId="0" applyNumberForma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43" fontId="0" fillId="0" borderId="1" xfId="0" applyNumberForma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3" fontId="0" fillId="0" borderId="1" xfId="0" applyNumberFormat="1" applyFill="1" applyBorder="1" applyAlignment="1" applyProtection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view="pageLayout" zoomScaleNormal="100" workbookViewId="0">
      <selection activeCell="A53" sqref="A53"/>
    </sheetView>
  </sheetViews>
  <sheetFormatPr baseColWidth="10" defaultRowHeight="12.75" x14ac:dyDescent="0.2"/>
  <cols>
    <col min="1" max="1" width="15.7109375" style="6" customWidth="1"/>
    <col min="2" max="2" width="10.140625" style="6" customWidth="1"/>
    <col min="3" max="3" width="11.28515625" style="6" customWidth="1"/>
    <col min="4" max="4" width="15.140625" style="6" customWidth="1"/>
    <col min="5" max="5" width="14.42578125" style="6" customWidth="1"/>
    <col min="6" max="6" width="7.42578125" style="6" customWidth="1"/>
    <col min="7" max="7" width="16.42578125" style="6" customWidth="1"/>
    <col min="8" max="8" width="13.42578125" style="6" customWidth="1"/>
    <col min="9" max="9" width="12.42578125" style="6" customWidth="1"/>
    <col min="10" max="10" width="8.28515625" style="6" customWidth="1"/>
    <col min="11" max="16384" width="11.42578125" style="6"/>
  </cols>
  <sheetData>
    <row r="1" spans="1:8" ht="22.5" customHeight="1" x14ac:dyDescent="0.2">
      <c r="A1" s="3" t="s">
        <v>44</v>
      </c>
      <c r="B1" s="4"/>
      <c r="C1" s="4"/>
      <c r="D1" s="4"/>
      <c r="E1" s="4"/>
      <c r="F1" s="5"/>
      <c r="G1" s="5"/>
    </row>
    <row r="2" spans="1:8" ht="27.75" customHeight="1" x14ac:dyDescent="0.2">
      <c r="A2" s="27" t="s">
        <v>33</v>
      </c>
      <c r="B2" s="14" t="s">
        <v>22</v>
      </c>
      <c r="C2" s="45"/>
      <c r="D2" s="46"/>
      <c r="E2" s="6" t="s">
        <v>13</v>
      </c>
    </row>
    <row r="3" spans="1:8" ht="25.5" customHeight="1" x14ac:dyDescent="0.2">
      <c r="A3" s="7" t="s">
        <v>23</v>
      </c>
      <c r="B3" s="8" t="s">
        <v>40</v>
      </c>
      <c r="C3" s="8" t="s">
        <v>41</v>
      </c>
      <c r="D3" s="8" t="s">
        <v>24</v>
      </c>
      <c r="E3" s="47"/>
      <c r="F3" s="48"/>
      <c r="G3" s="48"/>
    </row>
    <row r="4" spans="1:8" x14ac:dyDescent="0.2">
      <c r="A4" s="10" t="s">
        <v>49</v>
      </c>
      <c r="B4" s="11"/>
      <c r="C4" s="11"/>
      <c r="D4" s="12">
        <f>SUM(B4:C4)</f>
        <v>0</v>
      </c>
      <c r="E4" s="9"/>
    </row>
    <row r="5" spans="1:8" x14ac:dyDescent="0.2">
      <c r="A5" s="10" t="s">
        <v>48</v>
      </c>
      <c r="B5" s="11"/>
      <c r="C5" s="11"/>
      <c r="D5" s="12">
        <f>SUM(B5:C5)</f>
        <v>0</v>
      </c>
      <c r="E5" s="9"/>
    </row>
    <row r="6" spans="1:8" x14ac:dyDescent="0.2">
      <c r="A6" s="13" t="s">
        <v>14</v>
      </c>
      <c r="B6" s="12">
        <f>SUM(B4:B5)</f>
        <v>0</v>
      </c>
      <c r="C6" s="12">
        <f>SUM(C4:C5)</f>
        <v>0</v>
      </c>
      <c r="D6" s="12">
        <f>SUM(D4:D5)</f>
        <v>0</v>
      </c>
      <c r="E6" s="9"/>
    </row>
    <row r="7" spans="1:8" x14ac:dyDescent="0.2">
      <c r="A7" s="14"/>
    </row>
    <row r="8" spans="1:8" ht="21" customHeight="1" x14ac:dyDescent="0.2">
      <c r="A8" s="40" t="s">
        <v>18</v>
      </c>
      <c r="B8" s="41"/>
      <c r="C8" s="41"/>
      <c r="D8" s="41"/>
      <c r="E8" s="41"/>
      <c r="F8" s="41"/>
      <c r="G8" s="41"/>
      <c r="H8" s="14"/>
    </row>
    <row r="9" spans="1:8" ht="76.5" customHeight="1" x14ac:dyDescent="0.2">
      <c r="A9" s="1" t="s">
        <v>0</v>
      </c>
      <c r="B9" s="1" t="s">
        <v>10</v>
      </c>
      <c r="C9" s="1" t="s">
        <v>30</v>
      </c>
      <c r="D9" s="1" t="s">
        <v>8</v>
      </c>
      <c r="E9" s="1" t="s">
        <v>31</v>
      </c>
      <c r="F9" s="1" t="s">
        <v>11</v>
      </c>
      <c r="G9" s="1" t="s">
        <v>6</v>
      </c>
    </row>
    <row r="10" spans="1:8" x14ac:dyDescent="0.2">
      <c r="A10" s="15" t="s">
        <v>1</v>
      </c>
      <c r="B10" s="11"/>
      <c r="C10" s="16">
        <v>120</v>
      </c>
      <c r="D10" s="11"/>
      <c r="E10" s="17">
        <v>13.32</v>
      </c>
      <c r="F10" s="11"/>
      <c r="G10" s="18">
        <f t="shared" ref="G10:G15" si="0">B10*D10*F10*E10</f>
        <v>0</v>
      </c>
    </row>
    <row r="11" spans="1:8" x14ac:dyDescent="0.2">
      <c r="A11" s="15" t="s">
        <v>1</v>
      </c>
      <c r="B11" s="11"/>
      <c r="C11" s="16">
        <v>240</v>
      </c>
      <c r="D11" s="11"/>
      <c r="E11" s="17">
        <v>25.68</v>
      </c>
      <c r="F11" s="11"/>
      <c r="G11" s="18">
        <f t="shared" si="0"/>
        <v>0</v>
      </c>
    </row>
    <row r="12" spans="1:8" x14ac:dyDescent="0.2">
      <c r="A12" s="15" t="s">
        <v>1</v>
      </c>
      <c r="B12" s="11"/>
      <c r="C12" s="16">
        <v>770</v>
      </c>
      <c r="D12" s="11"/>
      <c r="E12" s="17">
        <v>75.459999999999994</v>
      </c>
      <c r="F12" s="11"/>
      <c r="G12" s="18">
        <f t="shared" si="0"/>
        <v>0</v>
      </c>
    </row>
    <row r="13" spans="1:8" x14ac:dyDescent="0.2">
      <c r="A13" s="15" t="s">
        <v>1</v>
      </c>
      <c r="B13" s="11"/>
      <c r="C13" s="16">
        <v>1100</v>
      </c>
      <c r="D13" s="11"/>
      <c r="E13" s="17">
        <v>106.7</v>
      </c>
      <c r="F13" s="11"/>
      <c r="G13" s="18">
        <f t="shared" si="0"/>
        <v>0</v>
      </c>
    </row>
    <row r="14" spans="1:8" x14ac:dyDescent="0.2">
      <c r="A14" s="15" t="s">
        <v>1</v>
      </c>
      <c r="B14" s="11"/>
      <c r="C14" s="16">
        <v>2200</v>
      </c>
      <c r="D14" s="11"/>
      <c r="E14" s="17">
        <v>204.6</v>
      </c>
      <c r="F14" s="11"/>
      <c r="G14" s="18">
        <f t="shared" si="0"/>
        <v>0</v>
      </c>
    </row>
    <row r="15" spans="1:8" x14ac:dyDescent="0.2">
      <c r="A15" s="15" t="s">
        <v>1</v>
      </c>
      <c r="B15" s="11"/>
      <c r="C15" s="16">
        <v>4400</v>
      </c>
      <c r="D15" s="11"/>
      <c r="E15" s="17">
        <v>352</v>
      </c>
      <c r="F15" s="11"/>
      <c r="G15" s="18">
        <f t="shared" si="0"/>
        <v>0</v>
      </c>
    </row>
    <row r="16" spans="1:8" x14ac:dyDescent="0.2">
      <c r="A16" s="19" t="s">
        <v>25</v>
      </c>
      <c r="B16" s="20"/>
      <c r="C16" s="21"/>
      <c r="D16" s="20"/>
      <c r="E16" s="22"/>
      <c r="F16" s="20"/>
      <c r="G16" s="23">
        <f>SUM(G10:G15)</f>
        <v>0</v>
      </c>
    </row>
    <row r="17" spans="1:7" x14ac:dyDescent="0.2">
      <c r="A17" s="15" t="s">
        <v>2</v>
      </c>
      <c r="B17" s="11"/>
      <c r="C17" s="16">
        <v>240</v>
      </c>
      <c r="D17" s="11"/>
      <c r="E17" s="17">
        <v>21.6</v>
      </c>
      <c r="F17" s="11"/>
      <c r="G17" s="18">
        <f t="shared" ref="G17:G39" si="1">B17*D17*F17*E17</f>
        <v>0</v>
      </c>
    </row>
    <row r="18" spans="1:7" x14ac:dyDescent="0.2">
      <c r="A18" s="15" t="s">
        <v>2</v>
      </c>
      <c r="B18" s="11"/>
      <c r="C18" s="16">
        <v>770</v>
      </c>
      <c r="D18" s="11"/>
      <c r="E18" s="17">
        <v>48.51</v>
      </c>
      <c r="F18" s="11"/>
      <c r="G18" s="18">
        <f t="shared" si="1"/>
        <v>0</v>
      </c>
    </row>
    <row r="19" spans="1:7" x14ac:dyDescent="0.2">
      <c r="A19" s="15" t="s">
        <v>2</v>
      </c>
      <c r="B19" s="11"/>
      <c r="C19" s="16">
        <v>1100</v>
      </c>
      <c r="D19" s="11"/>
      <c r="E19" s="17">
        <v>64.900000000000006</v>
      </c>
      <c r="F19" s="11"/>
      <c r="G19" s="18">
        <f t="shared" si="1"/>
        <v>0</v>
      </c>
    </row>
    <row r="20" spans="1:7" x14ac:dyDescent="0.2">
      <c r="A20" s="19" t="s">
        <v>26</v>
      </c>
      <c r="B20" s="20"/>
      <c r="C20" s="21"/>
      <c r="D20" s="20"/>
      <c r="E20" s="22"/>
      <c r="F20" s="20"/>
      <c r="G20" s="23">
        <f>SUM(G17:G19)</f>
        <v>0</v>
      </c>
    </row>
    <row r="21" spans="1:7" ht="19.5" customHeight="1" x14ac:dyDescent="0.2">
      <c r="A21" s="36" t="s">
        <v>34</v>
      </c>
      <c r="B21" s="11"/>
      <c r="C21" s="16">
        <v>240</v>
      </c>
      <c r="D21" s="11"/>
      <c r="E21" s="17">
        <v>6</v>
      </c>
      <c r="F21" s="11"/>
      <c r="G21" s="18">
        <f t="shared" si="1"/>
        <v>0</v>
      </c>
    </row>
    <row r="22" spans="1:7" x14ac:dyDescent="0.2">
      <c r="A22" s="37"/>
      <c r="B22" s="11"/>
      <c r="C22" s="16">
        <v>770</v>
      </c>
      <c r="D22" s="11"/>
      <c r="E22" s="17">
        <v>19.25</v>
      </c>
      <c r="F22" s="11"/>
      <c r="G22" s="18">
        <f t="shared" si="1"/>
        <v>0</v>
      </c>
    </row>
    <row r="23" spans="1:7" x14ac:dyDescent="0.2">
      <c r="A23" s="38"/>
      <c r="B23" s="11"/>
      <c r="C23" s="16">
        <v>1400</v>
      </c>
      <c r="D23" s="11"/>
      <c r="E23" s="17">
        <v>27.5</v>
      </c>
      <c r="F23" s="11"/>
      <c r="G23" s="18">
        <f t="shared" si="1"/>
        <v>0</v>
      </c>
    </row>
    <row r="24" spans="1:7" x14ac:dyDescent="0.2">
      <c r="A24" s="19" t="s">
        <v>35</v>
      </c>
      <c r="B24" s="20"/>
      <c r="C24" s="21"/>
      <c r="D24" s="20"/>
      <c r="E24" s="22"/>
      <c r="F24" s="20"/>
      <c r="G24" s="23">
        <f>SUM(G21:G23)</f>
        <v>0</v>
      </c>
    </row>
    <row r="25" spans="1:7" x14ac:dyDescent="0.2">
      <c r="A25" s="15" t="s">
        <v>3</v>
      </c>
      <c r="B25" s="11"/>
      <c r="C25" s="16">
        <v>240</v>
      </c>
      <c r="D25" s="11"/>
      <c r="E25" s="17">
        <v>74.16</v>
      </c>
      <c r="F25" s="11"/>
      <c r="G25" s="18">
        <f t="shared" si="1"/>
        <v>0</v>
      </c>
    </row>
    <row r="26" spans="1:7" x14ac:dyDescent="0.2">
      <c r="A26" s="15" t="s">
        <v>3</v>
      </c>
      <c r="B26" s="11"/>
      <c r="C26" s="16">
        <v>750</v>
      </c>
      <c r="D26" s="11"/>
      <c r="E26" s="17">
        <v>220.5</v>
      </c>
      <c r="F26" s="11"/>
      <c r="G26" s="18">
        <f t="shared" si="1"/>
        <v>0</v>
      </c>
    </row>
    <row r="27" spans="1:7" x14ac:dyDescent="0.2">
      <c r="A27" s="15" t="s">
        <v>3</v>
      </c>
      <c r="B27" s="11"/>
      <c r="C27" s="16">
        <v>770</v>
      </c>
      <c r="D27" s="11"/>
      <c r="E27" s="17">
        <v>232.54</v>
      </c>
      <c r="F27" s="11"/>
      <c r="G27" s="18">
        <f t="shared" si="1"/>
        <v>0</v>
      </c>
    </row>
    <row r="28" spans="1:7" x14ac:dyDescent="0.2">
      <c r="A28" s="15" t="s">
        <v>3</v>
      </c>
      <c r="B28" s="11"/>
      <c r="C28" s="16">
        <v>2000</v>
      </c>
      <c r="D28" s="11"/>
      <c r="E28" s="17">
        <v>588</v>
      </c>
      <c r="F28" s="11"/>
      <c r="G28" s="18">
        <f t="shared" si="1"/>
        <v>0</v>
      </c>
    </row>
    <row r="29" spans="1:7" x14ac:dyDescent="0.2">
      <c r="A29" s="15" t="s">
        <v>3</v>
      </c>
      <c r="B29" s="11"/>
      <c r="C29" s="16">
        <v>3000</v>
      </c>
      <c r="D29" s="11"/>
      <c r="E29" s="17">
        <v>882</v>
      </c>
      <c r="F29" s="11"/>
      <c r="G29" s="18">
        <f t="shared" si="1"/>
        <v>0</v>
      </c>
    </row>
    <row r="30" spans="1:7" x14ac:dyDescent="0.2">
      <c r="A30" s="19" t="s">
        <v>27</v>
      </c>
      <c r="B30" s="20"/>
      <c r="C30" s="21"/>
      <c r="D30" s="20"/>
      <c r="E30" s="22"/>
      <c r="F30" s="20"/>
      <c r="G30" s="23">
        <f>SUM(G25:G29)</f>
        <v>0</v>
      </c>
    </row>
    <row r="31" spans="1:7" x14ac:dyDescent="0.2">
      <c r="A31" s="15" t="s">
        <v>4</v>
      </c>
      <c r="B31" s="11"/>
      <c r="C31" s="16">
        <v>240</v>
      </c>
      <c r="D31" s="11"/>
      <c r="E31" s="17">
        <v>68.88</v>
      </c>
      <c r="F31" s="11"/>
      <c r="G31" s="18">
        <f t="shared" si="1"/>
        <v>0</v>
      </c>
    </row>
    <row r="32" spans="1:7" x14ac:dyDescent="0.2">
      <c r="A32" s="15" t="s">
        <v>4</v>
      </c>
      <c r="B32" s="11"/>
      <c r="C32" s="16">
        <v>750</v>
      </c>
      <c r="D32" s="11"/>
      <c r="E32" s="17">
        <v>222</v>
      </c>
      <c r="F32" s="11"/>
      <c r="G32" s="18">
        <f t="shared" si="1"/>
        <v>0</v>
      </c>
    </row>
    <row r="33" spans="1:7" x14ac:dyDescent="0.2">
      <c r="A33" s="15" t="s">
        <v>4</v>
      </c>
      <c r="B33" s="11"/>
      <c r="C33" s="16">
        <v>770</v>
      </c>
      <c r="D33" s="11"/>
      <c r="E33" s="17">
        <v>212.52</v>
      </c>
      <c r="F33" s="11"/>
      <c r="G33" s="18">
        <f t="shared" si="1"/>
        <v>0</v>
      </c>
    </row>
    <row r="34" spans="1:7" x14ac:dyDescent="0.2">
      <c r="A34" s="15" t="s">
        <v>4</v>
      </c>
      <c r="B34" s="11"/>
      <c r="C34" s="16">
        <v>2000</v>
      </c>
      <c r="D34" s="11"/>
      <c r="E34" s="17">
        <v>592</v>
      </c>
      <c r="F34" s="11"/>
      <c r="G34" s="18">
        <f t="shared" si="1"/>
        <v>0</v>
      </c>
    </row>
    <row r="35" spans="1:7" x14ac:dyDescent="0.2">
      <c r="A35" s="15" t="s">
        <v>4</v>
      </c>
      <c r="B35" s="11"/>
      <c r="C35" s="16">
        <v>3000</v>
      </c>
      <c r="D35" s="11"/>
      <c r="E35" s="17">
        <v>888</v>
      </c>
      <c r="F35" s="11"/>
      <c r="G35" s="18">
        <f t="shared" si="1"/>
        <v>0</v>
      </c>
    </row>
    <row r="36" spans="1:7" x14ac:dyDescent="0.2">
      <c r="A36" s="19" t="s">
        <v>28</v>
      </c>
      <c r="B36" s="20"/>
      <c r="C36" s="21"/>
      <c r="D36" s="20"/>
      <c r="E36" s="22"/>
      <c r="F36" s="20"/>
      <c r="G36" s="23">
        <f>SUM(G31:G35)</f>
        <v>0</v>
      </c>
    </row>
    <row r="37" spans="1:7" x14ac:dyDescent="0.2">
      <c r="A37" s="15" t="s">
        <v>5</v>
      </c>
      <c r="B37" s="11"/>
      <c r="C37" s="16">
        <v>120</v>
      </c>
      <c r="D37" s="11"/>
      <c r="E37" s="17">
        <v>24</v>
      </c>
      <c r="F37" s="11"/>
      <c r="G37" s="18">
        <f t="shared" si="1"/>
        <v>0</v>
      </c>
    </row>
    <row r="38" spans="1:7" x14ac:dyDescent="0.2">
      <c r="A38" s="15" t="s">
        <v>5</v>
      </c>
      <c r="B38" s="11"/>
      <c r="C38" s="16">
        <v>240</v>
      </c>
      <c r="D38" s="11"/>
      <c r="E38" s="17">
        <v>35.76</v>
      </c>
      <c r="F38" s="11"/>
      <c r="G38" s="18">
        <f t="shared" si="1"/>
        <v>0</v>
      </c>
    </row>
    <row r="39" spans="1:7" x14ac:dyDescent="0.2">
      <c r="A39" s="15" t="s">
        <v>5</v>
      </c>
      <c r="B39" s="11"/>
      <c r="C39" s="16">
        <v>770</v>
      </c>
      <c r="D39" s="11"/>
      <c r="E39" s="17">
        <v>108.57</v>
      </c>
      <c r="F39" s="11"/>
      <c r="G39" s="18">
        <f t="shared" si="1"/>
        <v>0</v>
      </c>
    </row>
    <row r="40" spans="1:7" x14ac:dyDescent="0.2">
      <c r="A40" s="19" t="s">
        <v>29</v>
      </c>
      <c r="B40" s="20"/>
      <c r="C40" s="21"/>
      <c r="D40" s="20"/>
      <c r="E40" s="22"/>
      <c r="F40" s="20"/>
      <c r="G40" s="23">
        <f>SUM(G37:G39)</f>
        <v>0</v>
      </c>
    </row>
    <row r="41" spans="1:7" ht="30.75" customHeight="1" x14ac:dyDescent="0.2">
      <c r="A41" s="42" t="s">
        <v>32</v>
      </c>
      <c r="B41" s="42"/>
      <c r="C41" s="42"/>
      <c r="D41" s="42"/>
      <c r="E41" s="42"/>
      <c r="F41" s="42"/>
      <c r="G41" s="42"/>
    </row>
    <row r="42" spans="1:7" ht="29.25" customHeight="1" x14ac:dyDescent="0.2">
      <c r="A42" s="43" t="s">
        <v>39</v>
      </c>
      <c r="B42" s="41"/>
      <c r="C42" s="41"/>
      <c r="D42" s="41"/>
      <c r="E42" s="41"/>
      <c r="F42" s="41"/>
      <c r="G42" s="41"/>
    </row>
    <row r="43" spans="1:7" ht="13.5" customHeight="1" x14ac:dyDescent="0.2">
      <c r="A43" s="33" t="s">
        <v>42</v>
      </c>
    </row>
    <row r="44" spans="1:7" x14ac:dyDescent="0.2">
      <c r="A44" s="6" t="s">
        <v>9</v>
      </c>
    </row>
    <row r="45" spans="1:7" ht="31.5" customHeight="1" x14ac:dyDescent="0.2">
      <c r="A45" s="41" t="s">
        <v>12</v>
      </c>
      <c r="B45" s="41"/>
      <c r="C45" s="41"/>
      <c r="D45" s="41"/>
      <c r="E45" s="41"/>
      <c r="F45" s="41"/>
      <c r="G45" s="41"/>
    </row>
    <row r="47" spans="1:7" x14ac:dyDescent="0.2">
      <c r="A47" s="32" t="s">
        <v>37</v>
      </c>
    </row>
    <row r="48" spans="1:7" ht="18" customHeight="1" x14ac:dyDescent="0.2">
      <c r="A48" s="14" t="s">
        <v>38</v>
      </c>
    </row>
    <row r="49" spans="1:9" x14ac:dyDescent="0.2">
      <c r="A49" s="29" t="s">
        <v>36</v>
      </c>
      <c r="B49" s="12">
        <v>1</v>
      </c>
      <c r="C49" s="12">
        <v>240</v>
      </c>
      <c r="D49" s="12">
        <v>26</v>
      </c>
      <c r="E49" s="30">
        <f>E21</f>
        <v>6</v>
      </c>
      <c r="F49" s="12">
        <v>0.75</v>
      </c>
      <c r="G49" s="31">
        <f>B49*D49*F49*E49</f>
        <v>117</v>
      </c>
      <c r="I49" s="6" t="s">
        <v>7</v>
      </c>
    </row>
    <row r="50" spans="1:9" x14ac:dyDescent="0.2">
      <c r="A50" s="25"/>
      <c r="B50" s="9"/>
      <c r="C50" s="9"/>
      <c r="D50" s="9"/>
      <c r="E50" s="34" t="s">
        <v>47</v>
      </c>
      <c r="F50" s="9"/>
      <c r="G50" s="35" t="s">
        <v>20</v>
      </c>
    </row>
    <row r="51" spans="1:9" ht="15" customHeight="1" x14ac:dyDescent="0.2">
      <c r="E51" s="33"/>
    </row>
    <row r="52" spans="1:9" ht="12" customHeight="1" x14ac:dyDescent="0.2"/>
    <row r="53" spans="1:9" ht="11.25" customHeight="1" x14ac:dyDescent="0.2">
      <c r="A53" s="6" t="s">
        <v>50</v>
      </c>
    </row>
    <row r="54" spans="1:9" ht="27" customHeight="1" x14ac:dyDescent="0.2">
      <c r="A54" s="40" t="s">
        <v>43</v>
      </c>
      <c r="B54" s="41"/>
      <c r="C54" s="41"/>
      <c r="D54" s="41"/>
      <c r="E54" s="41"/>
      <c r="F54" s="41"/>
      <c r="G54" s="41"/>
    </row>
    <row r="55" spans="1:9" ht="27.75" customHeight="1" x14ac:dyDescent="0.2">
      <c r="A55" s="43" t="s">
        <v>45</v>
      </c>
      <c r="B55" s="44"/>
      <c r="C55" s="44"/>
      <c r="D55" s="44"/>
      <c r="E55" s="44"/>
      <c r="F55" s="44"/>
      <c r="G55" s="44"/>
    </row>
    <row r="56" spans="1:9" x14ac:dyDescent="0.2">
      <c r="A56" s="24"/>
    </row>
    <row r="57" spans="1:9" ht="63.75" x14ac:dyDescent="0.2">
      <c r="A57" s="1" t="s">
        <v>0</v>
      </c>
      <c r="B57" s="1" t="s">
        <v>19</v>
      </c>
      <c r="C57" s="1" t="s">
        <v>17</v>
      </c>
      <c r="D57" s="1" t="s">
        <v>15</v>
      </c>
      <c r="E57" s="2" t="s">
        <v>16</v>
      </c>
      <c r="F57" s="49" t="s">
        <v>21</v>
      </c>
      <c r="G57" s="49"/>
    </row>
    <row r="58" spans="1:9" x14ac:dyDescent="0.2">
      <c r="A58" s="15" t="s">
        <v>1</v>
      </c>
      <c r="B58" s="26">
        <f>G16</f>
        <v>0</v>
      </c>
      <c r="C58" s="11">
        <f>D6</f>
        <v>0</v>
      </c>
      <c r="D58" s="26">
        <f t="shared" ref="D58:D63" si="2">IF(C58=0,0,B58/C58)</f>
        <v>0</v>
      </c>
      <c r="E58" s="28">
        <f>B6</f>
        <v>0</v>
      </c>
      <c r="F58" s="39">
        <f t="shared" ref="F58:F63" si="3">D58*E58</f>
        <v>0</v>
      </c>
      <c r="G58" s="39"/>
    </row>
    <row r="59" spans="1:9" x14ac:dyDescent="0.2">
      <c r="A59" s="15" t="s">
        <v>2</v>
      </c>
      <c r="B59" s="26">
        <f>G20</f>
        <v>0</v>
      </c>
      <c r="C59" s="11">
        <f>D6</f>
        <v>0</v>
      </c>
      <c r="D59" s="26">
        <f t="shared" si="2"/>
        <v>0</v>
      </c>
      <c r="E59" s="11">
        <f>B6</f>
        <v>0</v>
      </c>
      <c r="F59" s="39">
        <f t="shared" si="3"/>
        <v>0</v>
      </c>
      <c r="G59" s="39"/>
    </row>
    <row r="60" spans="1:9" x14ac:dyDescent="0.2">
      <c r="A60" s="29" t="s">
        <v>36</v>
      </c>
      <c r="B60" s="26">
        <f>G24</f>
        <v>0</v>
      </c>
      <c r="C60" s="11">
        <f>D6</f>
        <v>0</v>
      </c>
      <c r="D60" s="26">
        <f t="shared" si="2"/>
        <v>0</v>
      </c>
      <c r="E60" s="11">
        <f>B6</f>
        <v>0</v>
      </c>
      <c r="F60" s="39">
        <f t="shared" si="3"/>
        <v>0</v>
      </c>
      <c r="G60" s="39"/>
    </row>
    <row r="61" spans="1:9" x14ac:dyDescent="0.2">
      <c r="A61" s="15" t="s">
        <v>3</v>
      </c>
      <c r="B61" s="26">
        <f>G30</f>
        <v>0</v>
      </c>
      <c r="C61" s="11">
        <f>D6</f>
        <v>0</v>
      </c>
      <c r="D61" s="26">
        <f t="shared" si="2"/>
        <v>0</v>
      </c>
      <c r="E61" s="11">
        <f>B6</f>
        <v>0</v>
      </c>
      <c r="F61" s="39">
        <f t="shared" si="3"/>
        <v>0</v>
      </c>
      <c r="G61" s="39"/>
    </row>
    <row r="62" spans="1:9" x14ac:dyDescent="0.2">
      <c r="A62" s="15" t="s">
        <v>4</v>
      </c>
      <c r="B62" s="26">
        <f>G36</f>
        <v>0</v>
      </c>
      <c r="C62" s="11">
        <f>D6</f>
        <v>0</v>
      </c>
      <c r="D62" s="26">
        <f t="shared" si="2"/>
        <v>0</v>
      </c>
      <c r="E62" s="11">
        <f>B6</f>
        <v>0</v>
      </c>
      <c r="F62" s="39">
        <f t="shared" si="3"/>
        <v>0</v>
      </c>
      <c r="G62" s="39"/>
    </row>
    <row r="63" spans="1:9" x14ac:dyDescent="0.2">
      <c r="A63" s="15" t="s">
        <v>5</v>
      </c>
      <c r="B63" s="26">
        <f>G40</f>
        <v>0</v>
      </c>
      <c r="C63" s="11">
        <f>D6</f>
        <v>0</v>
      </c>
      <c r="D63" s="26">
        <f t="shared" si="2"/>
        <v>0</v>
      </c>
      <c r="E63" s="11">
        <f>B6</f>
        <v>0</v>
      </c>
      <c r="F63" s="39">
        <f t="shared" si="3"/>
        <v>0</v>
      </c>
      <c r="G63" s="39"/>
    </row>
    <row r="64" spans="1:9" ht="25.5" customHeight="1" x14ac:dyDescent="0.2">
      <c r="A64" s="42" t="s">
        <v>46</v>
      </c>
      <c r="B64" s="41"/>
      <c r="C64" s="41"/>
      <c r="D64" s="41"/>
      <c r="E64" s="41"/>
      <c r="F64" s="41"/>
      <c r="G64" s="41"/>
    </row>
  </sheetData>
  <mergeCells count="17">
    <mergeCell ref="C2:D2"/>
    <mergeCell ref="E3:G3"/>
    <mergeCell ref="F59:G59"/>
    <mergeCell ref="F60:G60"/>
    <mergeCell ref="F61:G61"/>
    <mergeCell ref="F57:G57"/>
    <mergeCell ref="F58:G58"/>
    <mergeCell ref="A21:A23"/>
    <mergeCell ref="F63:G63"/>
    <mergeCell ref="A8:G8"/>
    <mergeCell ref="A64:G64"/>
    <mergeCell ref="A41:G41"/>
    <mergeCell ref="A55:G55"/>
    <mergeCell ref="A42:G42"/>
    <mergeCell ref="A45:G45"/>
    <mergeCell ref="A54:G54"/>
    <mergeCell ref="F62:G62"/>
  </mergeCells>
  <phoneticPr fontId="0" type="noConversion"/>
  <printOptions horizontalCentered="1"/>
  <pageMargins left="0.78740157480314965" right="0.78740157480314965" top="0.78749999999999998" bottom="0.98425196850393704" header="0.51181102362204722" footer="0.51181102362204722"/>
  <pageSetup paperSize="9" scale="90" orientation="portrait" r:id="rId1"/>
  <headerFooter alignWithMargins="0">
    <oddFooter>&amp;CAWK - Schule Berechnungshilfe 2022-03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lanm22sto</dc:creator>
  <cp:lastModifiedBy>Schreiber Dominik</cp:lastModifiedBy>
  <cp:lastPrinted>2022-03-23T11:02:53Z</cp:lastPrinted>
  <dcterms:created xsi:type="dcterms:W3CDTF">2009-03-18T07:53:55Z</dcterms:created>
  <dcterms:modified xsi:type="dcterms:W3CDTF">2022-03-24T06:10:07Z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